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Kentucky\KPTA -RTEC\KPTA Bid 12 August 2025\Sales Tools\"/>
    </mc:Choice>
  </mc:AlternateContent>
  <xr:revisionPtr revIDLastSave="0" documentId="13_ncr:1_{BCE2EFEC-B389-45A6-87CF-DBB7E29FD94B}" xr6:coauthVersionLast="47" xr6:coauthVersionMax="47" xr10:uidLastSave="{00000000-0000-0000-0000-000000000000}"/>
  <bookViews>
    <workbookView xWindow="19635" yWindow="450" windowWidth="18420" windowHeight="13620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8" i="1" l="1"/>
  <c r="A67" i="1"/>
  <c r="A66" i="1"/>
  <c r="A65" i="1"/>
  <c r="A64" i="1"/>
  <c r="E79" i="1"/>
  <c r="E67" i="1"/>
  <c r="E65" i="1"/>
  <c r="E77" i="1" l="1"/>
  <c r="E76" i="1"/>
  <c r="E75" i="1"/>
  <c r="E74" i="1"/>
  <c r="E73" i="1"/>
  <c r="E66" i="1"/>
  <c r="E46" i="1"/>
  <c r="E45" i="1"/>
  <c r="E25" i="1"/>
  <c r="E24" i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E30" i="2"/>
  <c r="E29" i="2"/>
  <c r="E28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27" i="2"/>
  <c r="E26" i="2"/>
  <c r="E25" i="2"/>
  <c r="E24" i="2"/>
  <c r="E23" i="2"/>
  <c r="E22" i="2"/>
  <c r="E21" i="2"/>
  <c r="A69" i="1" l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E16" i="2"/>
  <c r="E15" i="2"/>
  <c r="E6" i="2" l="1"/>
  <c r="B6" i="2"/>
  <c r="E20" i="2"/>
  <c r="E19" i="2"/>
  <c r="E13" i="2"/>
  <c r="E12" i="2"/>
  <c r="E11" i="2"/>
  <c r="E9" i="2"/>
  <c r="E78" i="1"/>
  <c r="E72" i="1"/>
  <c r="E71" i="1"/>
  <c r="E70" i="1"/>
  <c r="E69" i="1"/>
  <c r="E68" i="1"/>
  <c r="E64" i="1"/>
  <c r="E61" i="1"/>
  <c r="E60" i="1"/>
  <c r="E56" i="1"/>
  <c r="E55" i="1"/>
  <c r="E54" i="1"/>
  <c r="E53" i="1"/>
  <c r="E52" i="1"/>
  <c r="E51" i="1"/>
  <c r="E50" i="1"/>
  <c r="E49" i="1"/>
  <c r="E48" i="1"/>
  <c r="E47" i="1"/>
  <c r="E44" i="1"/>
  <c r="E43" i="1"/>
  <c r="E42" i="1"/>
  <c r="E41" i="1"/>
  <c r="E39" i="1"/>
  <c r="E38" i="1"/>
  <c r="E37" i="1"/>
  <c r="E36" i="1"/>
  <c r="E35" i="1"/>
  <c r="E34" i="1"/>
  <c r="E33" i="1"/>
  <c r="E31" i="1"/>
  <c r="E30" i="1"/>
  <c r="E27" i="1"/>
  <c r="E26" i="1"/>
  <c r="E23" i="1"/>
  <c r="E22" i="1"/>
  <c r="E21" i="1"/>
  <c r="E20" i="1"/>
  <c r="E19" i="1"/>
  <c r="E14" i="1"/>
  <c r="E44" i="2" l="1"/>
  <c r="E81" i="1" s="1"/>
  <c r="E80" i="1"/>
  <c r="E8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Pappas</author>
  </authors>
  <commentList>
    <comment ref="B77" authorId="0" shapeId="0" xr:uid="{802745DB-B7EC-4B7A-A4B4-36D87EEB950D}">
      <text>
        <r>
          <rPr>
            <b/>
            <sz val="9"/>
            <color indexed="81"/>
            <rFont val="Tahoma"/>
            <family val="2"/>
          </rPr>
          <t>Jeff Pappas: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(46.5" x 52" platform)</t>
        </r>
      </text>
    </comment>
  </commentList>
</comments>
</file>

<file path=xl/sharedStrings.xml><?xml version="1.0" encoding="utf-8"?>
<sst xmlns="http://schemas.openxmlformats.org/spreadsheetml/2006/main" count="127" uniqueCount="108">
  <si>
    <t>Qty</t>
  </si>
  <si>
    <t>Unit Price</t>
  </si>
  <si>
    <t>Category</t>
  </si>
  <si>
    <t>Description</t>
  </si>
  <si>
    <t>Additional Options Requested</t>
  </si>
  <si>
    <t>Total Vehicle Price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</si>
  <si>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</si>
  <si>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</si>
  <si>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</si>
  <si>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</si>
  <si>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</si>
  <si>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</si>
  <si>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</si>
  <si>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</si>
  <si>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</si>
  <si>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</si>
  <si>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</si>
  <si>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Additional Customer</t>
  </si>
  <si>
    <t>Requested Options</t>
  </si>
  <si>
    <t>Custom Graphics</t>
  </si>
  <si>
    <t>Stainless Steel Wheel Covers</t>
  </si>
  <si>
    <t>Twin Windows on Rear Wall</t>
  </si>
  <si>
    <t>Total Additional Options Requested</t>
  </si>
  <si>
    <t>per quote</t>
  </si>
  <si>
    <t>Exterior Graphics…(Basic)</t>
  </si>
  <si>
    <t xml:space="preserve">          Enter Color Choice</t>
  </si>
  <si>
    <t xml:space="preserve">Freedman Sport Driver's Seat </t>
  </si>
  <si>
    <t>Base Vehicle</t>
  </si>
  <si>
    <t>For assistance, contact your TESCO representative or call 800-227-3572 or visit tescobus.com/fleet/kpta</t>
  </si>
  <si>
    <t>Upgrade to E450 chassis with 14,500 GVWR package</t>
  </si>
  <si>
    <t>Upgrade from gas engine to diesel engine</t>
  </si>
  <si>
    <t>Additional 2 year/ 200k mile body structure warranty</t>
  </si>
  <si>
    <t>Raised floor</t>
  </si>
  <si>
    <t>Pair of wheel chocks</t>
  </si>
  <si>
    <t>Energy absorbing rear bumper</t>
  </si>
  <si>
    <t>ICS integrated child seat</t>
  </si>
  <si>
    <t>3.5 level seat covering</t>
  </si>
  <si>
    <t>Hard vinyl headliner covering</t>
  </si>
  <si>
    <t>Padded vinyl interior wall covering</t>
  </si>
  <si>
    <t>Add additional passenger seat</t>
  </si>
  <si>
    <t>Vinyl drivers seat</t>
  </si>
  <si>
    <t>Powered driver seat</t>
  </si>
  <si>
    <t>Power door locks &amp; windows</t>
  </si>
  <si>
    <t>Add additional wheelchair position</t>
  </si>
  <si>
    <t>Delete wheelchair position</t>
  </si>
  <si>
    <t>Add twin windows in the rear of shuttle bus</t>
  </si>
  <si>
    <t>Manual passenger door operation, credit for electric</t>
  </si>
  <si>
    <t>Upgrade to higher BTU AC system</t>
  </si>
  <si>
    <t>Credit for deletion of SS wheel simulators</t>
  </si>
  <si>
    <t>Clearance (height) signage for driver's view</t>
  </si>
  <si>
    <t>Add strobe light</t>
  </si>
  <si>
    <t>Dual ceiling grab rails</t>
  </si>
  <si>
    <t>Package shelves</t>
  </si>
  <si>
    <t>Overhead luggage rack w/ LED lighting</t>
  </si>
  <si>
    <t>PA w/ exterior speaker</t>
  </si>
  <si>
    <t>Destination sign front only - electronic</t>
  </si>
  <si>
    <t>Destination sign front and side  - electronic</t>
  </si>
  <si>
    <t>Fare box</t>
  </si>
  <si>
    <t>One oxygen tank holder - mounts to L-track</t>
  </si>
  <si>
    <t>Sleeping child check</t>
  </si>
  <si>
    <t>Bicycle rack mounted on front of bus</t>
  </si>
  <si>
    <t>Grab bar for front load lift</t>
  </si>
  <si>
    <t>E-Series cutaway 4x4 drive train</t>
  </si>
  <si>
    <t>Power mirrors</t>
  </si>
  <si>
    <t>Heated mirrors</t>
  </si>
  <si>
    <t>Lumbar driver's seat</t>
  </si>
  <si>
    <t>Seat cover color change</t>
  </si>
  <si>
    <t>L-Track the length of bus</t>
  </si>
  <si>
    <t>Fender mounted key storage tube</t>
  </si>
  <si>
    <t>37" wide w/c lift</t>
  </si>
  <si>
    <t>Map lights above passenger seats</t>
  </si>
  <si>
    <t>Idle lock anti-theft device</t>
  </si>
  <si>
    <t>Rear mount LED strobe lights engage when braking</t>
  </si>
  <si>
    <t>Catalytic Convertor Theft Protection System</t>
  </si>
  <si>
    <t>Upgrade seats to 3 point seat belts</t>
  </si>
  <si>
    <t>Total KPTA Price</t>
  </si>
  <si>
    <t xml:space="preserve">Company </t>
  </si>
  <si>
    <t xml:space="preserve">Contact </t>
  </si>
  <si>
    <t>OPTIONS</t>
  </si>
  <si>
    <t>not available</t>
  </si>
  <si>
    <t>no charge</t>
  </si>
  <si>
    <t xml:space="preserve">Upgrade double seat to double mid-hi flip seat </t>
  </si>
  <si>
    <t xml:space="preserve">Upgrade single seat to single mid-hi flip seat </t>
  </si>
  <si>
    <t xml:space="preserve">All-in-one Wheelchair Securement System </t>
  </si>
  <si>
    <t>Fabric Upgrade Lvl 3 (per passenger)</t>
  </si>
  <si>
    <t>Colored Floor</t>
  </si>
  <si>
    <t>16 &amp; 2 Bus Pricing</t>
  </si>
  <si>
    <t>Glaval Universal 16 Pass &amp; 2 W/C on Ford E450</t>
  </si>
  <si>
    <t>No food, smoke or drink stickers</t>
  </si>
  <si>
    <t>Vehicle height warning stickers</t>
  </si>
  <si>
    <t>Included</t>
  </si>
  <si>
    <t>n/a</t>
  </si>
  <si>
    <t>KPTA Bid #11 - 16 &amp; 2 Bus</t>
  </si>
  <si>
    <t xml:space="preserve">S.S. safety latches mounted to hold the lift door open </t>
  </si>
  <si>
    <t xml:space="preserve">Upgrade double rigid seat to double foldaway seat </t>
  </si>
  <si>
    <t>CNG Conversion (only available with 12 &amp; 2 floorplan)</t>
  </si>
  <si>
    <t>Move w/c positions to front load (require raised floor)</t>
  </si>
  <si>
    <t>Exterior paint color excluding white (non-metallic)</t>
  </si>
  <si>
    <t>Dark Gray</t>
  </si>
  <si>
    <t>KPTA Bid #12</t>
  </si>
  <si>
    <t>Rev 11/14/2025</t>
  </si>
  <si>
    <t>Delete passenger seat (per seat)</t>
  </si>
  <si>
    <t>Upgrade wheelchair lift to 1000lbs (34" wide)</t>
  </si>
  <si>
    <t>4 camera surveillance system - Angeltrax</t>
  </si>
  <si>
    <t>4 camera surveillance system - Safefleet</t>
  </si>
  <si>
    <t>8 camera surveillance system - Angeltrax</t>
  </si>
  <si>
    <t>8 camera surveillance system - Safefleet</t>
  </si>
  <si>
    <t xml:space="preserve">Under seat retractors for lap belts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</si>
</sst>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2" xfId="0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8" fontId="0" fillId="3" borderId="0" xfId="0" applyNumberFormat="1" applyFill="1"/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4" fillId="2" borderId="0" xfId="0" applyFont="1" applyFill="1" applyAlignment="1">
      <alignment horizontal="right"/>
    </xf>
    <xf numFmtId="0" fontId="0" fillId="6" borderId="0" xfId="0" applyFill="1"/>
    <xf numFmtId="0" fontId="1" fillId="6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2" fillId="3" borderId="0" xfId="0" applyFont="1" applyFill="1"/>
    <xf numFmtId="0" fontId="0" fillId="3" borderId="0" xfId="0" applyFill="1" applyAlignment="1">
      <alignment wrapText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6" fillId="4" borderId="0" xfId="0" applyNumberFormat="1" applyFont="1" applyFill="1" applyProtection="1">
      <protection locked="0"/>
    </xf>
    <xf numFmtId="0" fontId="6" fillId="4" borderId="0" xfId="0" applyFont="1" applyFill="1" applyProtection="1">
      <protection locked="0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44" fontId="0" fillId="3" borderId="0" xfId="1" applyFont="1" applyFill="1"/>
    <xf numFmtId="44" fontId="1" fillId="3" borderId="0" xfId="1" applyFont="1" applyFill="1" applyAlignment="1">
      <alignment vertical="center"/>
    </xf>
    <xf numFmtId="44" fontId="0" fillId="3" borderId="0" xfId="1" applyFont="1" applyFill="1" applyAlignment="1">
      <alignment vertical="center"/>
    </xf>
    <xf numFmtId="44" fontId="1" fillId="6" borderId="0" xfId="1" applyFont="1" applyFill="1" applyAlignment="1">
      <alignment vertical="center"/>
    </xf>
    <xf numFmtId="44" fontId="0" fillId="0" borderId="0" xfId="1" applyFont="1" applyProtection="1">
      <protection locked="0"/>
    </xf>
    <xf numFmtId="44" fontId="0" fillId="0" borderId="0" xfId="1" applyFont="1" applyAlignment="1" applyProtection="1">
      <alignment horizontal="right"/>
      <protection locked="0"/>
    </xf>
    <xf numFmtId="8" fontId="0" fillId="3" borderId="0" xfId="1" applyNumberFormat="1" applyFont="1" applyFill="1"/>
    <xf numFmtId="0" fontId="4" fillId="2" borderId="0" xfId="0" applyFont="1" applyFill="1" applyAlignment="1">
      <alignment horizontal="right" wrapText="1"/>
    </xf>
    <xf numFmtId="0" fontId="5" fillId="2" borderId="2" xfId="0" applyFont="1" applyFill="1" applyBorder="1" applyAlignment="1">
      <alignment vertical="center"/>
    </xf>
    <xf numFmtId="44" fontId="0" fillId="3" borderId="0" xfId="1" applyFont="1" applyFill="1" applyAlignment="1">
      <alignment horizontal="right"/>
    </xf>
    <xf numFmtId="0" fontId="0" fillId="3" borderId="0" xfId="0" applyFill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8" fontId="0" fillId="3" borderId="0" xfId="1" applyNumberFormat="1" applyFont="1" applyFill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/>
    <xf numFmtId="0" fontId="3" fillId="2" borderId="2" xfId="0" applyFont="1" applyFill="1" applyBorder="1" applyAlignment="1">
      <alignment horizontal="left"/>
    </xf>
    <xf numFmtId="0" fontId="3" fillId="5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377538</xdr:colOff>
      <xdr:row>0</xdr:row>
      <xdr:rowOff>66676</xdr:rowOff>
    </xdr:from>
    <xdr:to>
      <xdr:col>5</xdr:col>
      <xdr:colOff>57150</xdr:colOff>
      <xdr:row>4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7A71711-2A54-6E51-06AC-B8F0B75FF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063" y="66676"/>
          <a:ext cx="2060862" cy="11334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76201</xdr:colOff>
      <xdr:row>0</xdr:row>
      <xdr:rowOff>76201</xdr:rowOff>
    </xdr:from>
    <xdr:to>
      <xdr:col>1</xdr:col>
      <xdr:colOff>1428750</xdr:colOff>
      <xdr:row>2</xdr:row>
      <xdr:rowOff>228272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2F600B-D56B-48B6-B0FF-D57ABF700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76201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1</xdr:col>
      <xdr:colOff>1400175</xdr:colOff>
      <xdr:row>1</xdr:row>
      <xdr:rowOff>19050</xdr:rowOff>
    </xdr:from>
    <xdr:to>
      <xdr:col>2</xdr:col>
      <xdr:colOff>361950</xdr:colOff>
      <xdr:row>3</xdr:row>
      <xdr:rowOff>256498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CA17FF2-60E5-3CDA-9896-6D9BFBF67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285750"/>
          <a:ext cx="2219325" cy="7708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87"/>
  <sheetViews>
    <sheetView tabSelected="1" workbookViewId="0">
      <selection activeCell="B24" sqref="B24"/>
    </sheetView>
  </sheetViews>
  <sheetFormatPr defaultRowHeight="15" x14ac:dyDescent="0.25"/>
  <cols>
    <col min="1" max="1" width="13.85546875" customWidth="1"/>
    <col min="2" max="2" width="48.8554687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/>
      <c r="D1" s="1"/>
      <c r="E1" s="1"/>
      <c r="F1" s="1"/>
    </row>
    <row r="2" spans="1:6" ht="21" x14ac:dyDescent="0.35">
      <c r="A2" s="1"/>
      <c r="B2" s="1"/>
      <c r="C2" s="3"/>
      <c r="D2" s="2"/>
      <c r="E2" s="2"/>
      <c r="F2" s="1"/>
    </row>
    <row r="3" spans="1:6" ht="21" x14ac:dyDescent="0.35">
      <c r="A3" s="1"/>
      <c r="B3" s="1"/>
      <c r="C3" s="3"/>
      <c r="D3" s="2"/>
      <c r="E3" s="2"/>
      <c r="F3" s="1"/>
    </row>
    <row r="4" spans="1:6" ht="21" x14ac:dyDescent="0.35">
      <c r="A4" s="51" t="s">
        <v>99</v>
      </c>
      <c r="B4" s="51"/>
      <c r="C4" s="6"/>
      <c r="D4" s="2"/>
      <c r="E4" s="2"/>
      <c r="F4" s="1"/>
    </row>
    <row r="5" spans="1:6" ht="21" customHeight="1" thickBot="1" x14ac:dyDescent="0.4">
      <c r="A5" s="52" t="s">
        <v>86</v>
      </c>
      <c r="B5" s="52"/>
      <c r="C5" s="5"/>
      <c r="D5" s="5"/>
      <c r="E5" s="5"/>
      <c r="F5" s="4"/>
    </row>
    <row r="6" spans="1:6" ht="9.75" customHeight="1" x14ac:dyDescent="0.25">
      <c r="A6" s="8"/>
      <c r="B6" s="8"/>
      <c r="C6" s="24"/>
      <c r="D6" s="24"/>
      <c r="E6" s="24"/>
      <c r="F6" s="8"/>
    </row>
    <row r="7" spans="1:6" x14ac:dyDescent="0.25">
      <c r="A7" s="9" t="s">
        <v>76</v>
      </c>
      <c r="B7" s="26"/>
      <c r="C7" s="8"/>
      <c r="D7" s="9" t="s">
        <v>8</v>
      </c>
      <c r="E7" s="27"/>
      <c r="F7" s="8"/>
    </row>
    <row r="8" spans="1:6" x14ac:dyDescent="0.25">
      <c r="A8" s="9" t="s">
        <v>77</v>
      </c>
      <c r="B8" s="26"/>
      <c r="C8" s="8"/>
      <c r="D8" s="9" t="s">
        <v>14</v>
      </c>
      <c r="E8" s="26"/>
      <c r="F8" s="8"/>
    </row>
    <row r="9" spans="1:6" x14ac:dyDescent="0.25">
      <c r="A9" s="9" t="s">
        <v>11</v>
      </c>
      <c r="B9" s="26"/>
      <c r="C9" s="8"/>
      <c r="D9" s="9"/>
      <c r="E9" s="8"/>
      <c r="F9" s="8"/>
    </row>
    <row r="10" spans="1:6" x14ac:dyDescent="0.25">
      <c r="A10" s="9" t="s">
        <v>12</v>
      </c>
      <c r="B10" s="26"/>
      <c r="C10" s="8"/>
      <c r="D10" s="9" t="s">
        <v>15</v>
      </c>
      <c r="E10" s="26"/>
      <c r="F10" s="8"/>
    </row>
    <row r="11" spans="1:6" x14ac:dyDescent="0.25">
      <c r="A11" s="9" t="s">
        <v>13</v>
      </c>
      <c r="B11" s="26"/>
      <c r="C11" s="8"/>
      <c r="D11" s="9" t="s">
        <v>16</v>
      </c>
      <c r="E11" s="8" t="s">
        <v>98</v>
      </c>
      <c r="F11" s="8"/>
    </row>
    <row r="12" spans="1:6" x14ac:dyDescent="0.25">
      <c r="A12" s="8"/>
      <c r="B12" s="26"/>
      <c r="C12" s="8"/>
      <c r="D12" s="8"/>
      <c r="E12" s="8"/>
      <c r="F12" s="8"/>
    </row>
    <row r="13" spans="1:6" x14ac:dyDescent="0.25">
      <c r="A13" s="7" t="s">
        <v>2</v>
      </c>
      <c r="B13" s="7" t="s">
        <v>3</v>
      </c>
      <c r="C13" s="7" t="s">
        <v>0</v>
      </c>
      <c r="D13" s="7" t="s">
        <v>1</v>
      </c>
      <c r="E13" s="7" t="s">
        <v>6</v>
      </c>
      <c r="F13" s="16"/>
    </row>
    <row r="14" spans="1:6" s="47" customFormat="1" ht="20.100000000000001" customHeight="1" x14ac:dyDescent="0.25">
      <c r="A14" s="45" t="s">
        <v>27</v>
      </c>
      <c r="B14" s="20" t="s">
        <v>87</v>
      </c>
      <c r="C14" s="46">
        <v>1</v>
      </c>
      <c r="D14" s="37">
        <v>112264</v>
      </c>
      <c r="E14" s="37">
        <f>+C14*D14</f>
        <v>112264</v>
      </c>
      <c r="F14" s="20"/>
    </row>
    <row r="15" spans="1:6" ht="30" customHeight="1" x14ac:dyDescent="0.25">
      <c r="A15" s="53" t="s">
        <v>78</v>
      </c>
      <c r="B15" s="53"/>
      <c r="C15" s="53"/>
      <c r="D15" s="53"/>
      <c r="E15" s="53"/>
      <c r="F15" s="53"/>
    </row>
    <row r="16" spans="1:6" x14ac:dyDescent="0.25">
      <c r="A16" s="12">
        <v>1</v>
      </c>
      <c r="B16" s="8" t="s">
        <v>29</v>
      </c>
      <c r="C16" s="28"/>
      <c r="D16" s="48" t="s">
        <v>90</v>
      </c>
      <c r="E16" s="35"/>
      <c r="F16" s="8"/>
    </row>
    <row r="17" spans="1:6" x14ac:dyDescent="0.25">
      <c r="A17" s="12">
        <f>+A16+1</f>
        <v>2</v>
      </c>
      <c r="B17" s="8" t="s">
        <v>30</v>
      </c>
      <c r="C17" s="28"/>
      <c r="D17" s="48" t="s">
        <v>91</v>
      </c>
      <c r="E17" s="35"/>
      <c r="F17" s="8"/>
    </row>
    <row r="18" spans="1:6" x14ac:dyDescent="0.25">
      <c r="A18" s="12">
        <f t="shared" ref="A18:A79" si="0">+A17+1</f>
        <v>3</v>
      </c>
      <c r="B18" s="8" t="s">
        <v>95</v>
      </c>
      <c r="C18" s="28"/>
      <c r="D18" s="48" t="s">
        <v>91</v>
      </c>
      <c r="E18" s="35"/>
      <c r="F18" s="8"/>
    </row>
    <row r="19" spans="1:6" x14ac:dyDescent="0.25">
      <c r="A19" s="12">
        <f t="shared" si="0"/>
        <v>4</v>
      </c>
      <c r="B19" s="8" t="s">
        <v>31</v>
      </c>
      <c r="C19" s="28"/>
      <c r="D19" s="41">
        <v>9500</v>
      </c>
      <c r="E19" s="35">
        <f t="shared" ref="E19:E25" si="1">+C19*D19</f>
        <v>0</v>
      </c>
      <c r="F19" s="8"/>
    </row>
    <row r="20" spans="1:6" x14ac:dyDescent="0.25">
      <c r="A20" s="12">
        <f t="shared" si="0"/>
        <v>5</v>
      </c>
      <c r="B20" s="8" t="s">
        <v>32</v>
      </c>
      <c r="C20" s="28"/>
      <c r="D20" s="41">
        <v>1075</v>
      </c>
      <c r="E20" s="35">
        <f t="shared" si="1"/>
        <v>0</v>
      </c>
      <c r="F20" s="8"/>
    </row>
    <row r="21" spans="1:6" x14ac:dyDescent="0.25">
      <c r="A21" s="12">
        <f t="shared" si="0"/>
        <v>6</v>
      </c>
      <c r="B21" s="8" t="s">
        <v>33</v>
      </c>
      <c r="C21" s="28"/>
      <c r="D21" s="41">
        <v>59</v>
      </c>
      <c r="E21" s="35">
        <f t="shared" si="1"/>
        <v>0</v>
      </c>
      <c r="F21" s="8"/>
    </row>
    <row r="22" spans="1:6" x14ac:dyDescent="0.25">
      <c r="A22" s="12">
        <f t="shared" si="0"/>
        <v>7</v>
      </c>
      <c r="B22" s="8" t="s">
        <v>34</v>
      </c>
      <c r="C22" s="28"/>
      <c r="D22" s="41">
        <v>1307</v>
      </c>
      <c r="E22" s="35">
        <f t="shared" si="1"/>
        <v>0</v>
      </c>
      <c r="F22" s="8"/>
    </row>
    <row r="23" spans="1:6" x14ac:dyDescent="0.25">
      <c r="A23" s="12">
        <f t="shared" si="0"/>
        <v>8</v>
      </c>
      <c r="B23" s="8" t="s">
        <v>94</v>
      </c>
      <c r="C23" s="28"/>
      <c r="D23" s="41">
        <v>961</v>
      </c>
      <c r="E23" s="35">
        <f t="shared" si="1"/>
        <v>0</v>
      </c>
      <c r="F23" s="8"/>
    </row>
    <row r="24" spans="1:6" x14ac:dyDescent="0.25">
      <c r="A24" s="12">
        <f t="shared" si="0"/>
        <v>9</v>
      </c>
      <c r="B24" s="8" t="s">
        <v>81</v>
      </c>
      <c r="C24" s="28"/>
      <c r="D24" s="11">
        <v>482</v>
      </c>
      <c r="E24" s="35">
        <f t="shared" si="1"/>
        <v>0</v>
      </c>
      <c r="F24" s="8"/>
    </row>
    <row r="25" spans="1:6" x14ac:dyDescent="0.25">
      <c r="A25" s="12">
        <f t="shared" si="0"/>
        <v>10</v>
      </c>
      <c r="B25" s="8" t="s">
        <v>82</v>
      </c>
      <c r="C25" s="28"/>
      <c r="D25" s="11">
        <v>501</v>
      </c>
      <c r="E25" s="35">
        <f t="shared" si="1"/>
        <v>0</v>
      </c>
      <c r="F25" s="8"/>
    </row>
    <row r="26" spans="1:6" x14ac:dyDescent="0.25">
      <c r="A26" s="12">
        <f t="shared" si="0"/>
        <v>11</v>
      </c>
      <c r="B26" s="8" t="s">
        <v>35</v>
      </c>
      <c r="C26" s="28"/>
      <c r="D26" s="41">
        <v>1612</v>
      </c>
      <c r="E26" s="35">
        <f>+C26*D26</f>
        <v>0</v>
      </c>
      <c r="F26" s="8"/>
    </row>
    <row r="27" spans="1:6" x14ac:dyDescent="0.25">
      <c r="A27" s="12">
        <f t="shared" si="0"/>
        <v>12</v>
      </c>
      <c r="B27" s="8" t="s">
        <v>36</v>
      </c>
      <c r="C27" s="28"/>
      <c r="D27" s="41">
        <v>1768</v>
      </c>
      <c r="E27" s="35">
        <f t="shared" ref="E27:E31" si="2">+C27*D27</f>
        <v>0</v>
      </c>
      <c r="F27" s="8"/>
    </row>
    <row r="28" spans="1:6" x14ac:dyDescent="0.25">
      <c r="A28" s="12">
        <f t="shared" si="0"/>
        <v>13</v>
      </c>
      <c r="B28" s="8" t="s">
        <v>37</v>
      </c>
      <c r="C28" s="28"/>
      <c r="D28" s="35" t="s">
        <v>79</v>
      </c>
      <c r="E28" s="35"/>
      <c r="F28" s="8"/>
    </row>
    <row r="29" spans="1:6" x14ac:dyDescent="0.25">
      <c r="A29" s="12">
        <f t="shared" si="0"/>
        <v>14</v>
      </c>
      <c r="B29" s="8" t="s">
        <v>38</v>
      </c>
      <c r="C29" s="28"/>
      <c r="D29" s="35" t="s">
        <v>80</v>
      </c>
      <c r="E29" s="35"/>
      <c r="F29" s="8"/>
    </row>
    <row r="30" spans="1:6" x14ac:dyDescent="0.25">
      <c r="A30" s="12">
        <f t="shared" si="0"/>
        <v>15</v>
      </c>
      <c r="B30" s="8" t="s">
        <v>39</v>
      </c>
      <c r="C30" s="28"/>
      <c r="D30" s="41">
        <v>598</v>
      </c>
      <c r="E30" s="35">
        <f t="shared" si="2"/>
        <v>0</v>
      </c>
      <c r="F30" s="8"/>
    </row>
    <row r="31" spans="1:6" x14ac:dyDescent="0.25">
      <c r="A31" s="12">
        <f t="shared" si="0"/>
        <v>16</v>
      </c>
      <c r="B31" s="8" t="s">
        <v>101</v>
      </c>
      <c r="C31" s="28"/>
      <c r="D31" s="41">
        <v>-565</v>
      </c>
      <c r="E31" s="35">
        <f t="shared" si="2"/>
        <v>0</v>
      </c>
      <c r="F31" s="8"/>
    </row>
    <row r="32" spans="1:6" x14ac:dyDescent="0.25">
      <c r="A32" s="12">
        <f t="shared" si="0"/>
        <v>17</v>
      </c>
      <c r="B32" s="8" t="s">
        <v>40</v>
      </c>
      <c r="C32" s="28"/>
      <c r="D32" s="44" t="s">
        <v>80</v>
      </c>
      <c r="E32" s="35">
        <v>0</v>
      </c>
      <c r="F32" s="8"/>
    </row>
    <row r="33" spans="1:6" x14ac:dyDescent="0.25">
      <c r="A33" s="12">
        <f t="shared" si="0"/>
        <v>18</v>
      </c>
      <c r="B33" s="8" t="s">
        <v>41</v>
      </c>
      <c r="C33" s="28"/>
      <c r="D33" s="41">
        <v>1073</v>
      </c>
      <c r="E33" s="35">
        <f t="shared" ref="E33:E78" si="3">+C33*D33</f>
        <v>0</v>
      </c>
      <c r="F33" s="8"/>
    </row>
    <row r="34" spans="1:6" x14ac:dyDescent="0.25">
      <c r="A34" s="12">
        <f t="shared" si="0"/>
        <v>19</v>
      </c>
      <c r="B34" s="8" t="s">
        <v>42</v>
      </c>
      <c r="C34" s="28"/>
      <c r="D34" s="41">
        <v>1193</v>
      </c>
      <c r="E34" s="35">
        <f t="shared" si="3"/>
        <v>0</v>
      </c>
      <c r="F34" s="8"/>
    </row>
    <row r="35" spans="1:6" x14ac:dyDescent="0.25">
      <c r="A35" s="12">
        <f t="shared" si="0"/>
        <v>20</v>
      </c>
      <c r="B35" s="8" t="s">
        <v>102</v>
      </c>
      <c r="C35" s="28"/>
      <c r="D35" s="41">
        <v>1670</v>
      </c>
      <c r="E35" s="35">
        <f t="shared" si="3"/>
        <v>0</v>
      </c>
      <c r="F35" s="8"/>
    </row>
    <row r="36" spans="1:6" x14ac:dyDescent="0.25">
      <c r="A36" s="12">
        <f t="shared" si="0"/>
        <v>21</v>
      </c>
      <c r="B36" s="8" t="s">
        <v>96</v>
      </c>
      <c r="C36" s="28"/>
      <c r="D36" s="41">
        <v>785</v>
      </c>
      <c r="E36" s="35">
        <f t="shared" si="3"/>
        <v>0</v>
      </c>
      <c r="F36" s="8"/>
    </row>
    <row r="37" spans="1:6" x14ac:dyDescent="0.25">
      <c r="A37" s="12">
        <f t="shared" si="0"/>
        <v>22</v>
      </c>
      <c r="B37" s="8" t="s">
        <v>43</v>
      </c>
      <c r="C37" s="28"/>
      <c r="D37" s="41">
        <v>1992</v>
      </c>
      <c r="E37" s="35">
        <f t="shared" si="3"/>
        <v>0</v>
      </c>
      <c r="F37" s="8"/>
    </row>
    <row r="38" spans="1:6" x14ac:dyDescent="0.25">
      <c r="A38" s="12">
        <f t="shared" si="0"/>
        <v>23</v>
      </c>
      <c r="B38" s="8" t="s">
        <v>44</v>
      </c>
      <c r="C38" s="28"/>
      <c r="D38" s="41">
        <v>-1255</v>
      </c>
      <c r="E38" s="35">
        <f t="shared" si="3"/>
        <v>0</v>
      </c>
      <c r="F38" s="8"/>
    </row>
    <row r="39" spans="1:6" x14ac:dyDescent="0.25">
      <c r="A39" s="12">
        <f t="shared" si="0"/>
        <v>24</v>
      </c>
      <c r="B39" s="8" t="s">
        <v>45</v>
      </c>
      <c r="C39" s="28"/>
      <c r="D39" s="41">
        <v>254</v>
      </c>
      <c r="E39" s="35">
        <f t="shared" si="3"/>
        <v>0</v>
      </c>
      <c r="F39" s="8"/>
    </row>
    <row r="40" spans="1:6" x14ac:dyDescent="0.25">
      <c r="A40" s="12">
        <f t="shared" si="0"/>
        <v>25</v>
      </c>
      <c r="B40" s="8" t="s">
        <v>46</v>
      </c>
      <c r="C40" s="28"/>
      <c r="D40" s="44" t="s">
        <v>79</v>
      </c>
      <c r="E40" s="35">
        <v>0</v>
      </c>
      <c r="F40" s="8"/>
    </row>
    <row r="41" spans="1:6" x14ac:dyDescent="0.25">
      <c r="A41" s="12">
        <f t="shared" si="0"/>
        <v>26</v>
      </c>
      <c r="B41" s="8" t="s">
        <v>47</v>
      </c>
      <c r="C41" s="28"/>
      <c r="D41" s="41">
        <v>4865</v>
      </c>
      <c r="E41" s="35">
        <f t="shared" si="3"/>
        <v>0</v>
      </c>
      <c r="F41" s="8"/>
    </row>
    <row r="42" spans="1:6" x14ac:dyDescent="0.25">
      <c r="A42" s="12">
        <f t="shared" si="0"/>
        <v>27</v>
      </c>
      <c r="B42" s="8" t="s">
        <v>48</v>
      </c>
      <c r="C42" s="28"/>
      <c r="D42" s="41">
        <v>-155</v>
      </c>
      <c r="E42" s="35">
        <f t="shared" si="3"/>
        <v>0</v>
      </c>
      <c r="F42" s="8"/>
    </row>
    <row r="43" spans="1:6" x14ac:dyDescent="0.25">
      <c r="A43" s="12">
        <f t="shared" si="0"/>
        <v>28</v>
      </c>
      <c r="B43" s="8" t="s">
        <v>93</v>
      </c>
      <c r="C43" s="28"/>
      <c r="D43" s="41">
        <v>52</v>
      </c>
      <c r="E43" s="35">
        <f t="shared" si="3"/>
        <v>0</v>
      </c>
      <c r="F43" s="8"/>
    </row>
    <row r="44" spans="1:6" x14ac:dyDescent="0.25">
      <c r="A44" s="12">
        <f t="shared" si="0"/>
        <v>29</v>
      </c>
      <c r="B44" s="8" t="s">
        <v>49</v>
      </c>
      <c r="C44" s="28"/>
      <c r="D44" s="41">
        <v>33</v>
      </c>
      <c r="E44" s="35">
        <f t="shared" si="3"/>
        <v>0</v>
      </c>
      <c r="F44" s="8"/>
    </row>
    <row r="45" spans="1:6" x14ac:dyDescent="0.25">
      <c r="A45" s="12">
        <f t="shared" si="0"/>
        <v>30</v>
      </c>
      <c r="B45" s="25" t="s">
        <v>50</v>
      </c>
      <c r="C45" s="28"/>
      <c r="D45" s="11">
        <v>254</v>
      </c>
      <c r="E45" s="35">
        <f t="shared" si="3"/>
        <v>0</v>
      </c>
      <c r="F45" s="8"/>
    </row>
    <row r="46" spans="1:6" x14ac:dyDescent="0.25">
      <c r="A46" s="12">
        <f t="shared" si="0"/>
        <v>31</v>
      </c>
      <c r="B46" s="8" t="s">
        <v>51</v>
      </c>
      <c r="C46" s="28"/>
      <c r="D46" s="11">
        <v>385</v>
      </c>
      <c r="E46" s="35">
        <f t="shared" si="3"/>
        <v>0</v>
      </c>
      <c r="F46" s="8"/>
    </row>
    <row r="47" spans="1:6" x14ac:dyDescent="0.25">
      <c r="A47" s="12">
        <f t="shared" si="0"/>
        <v>32</v>
      </c>
      <c r="B47" s="8" t="s">
        <v>52</v>
      </c>
      <c r="C47" s="28"/>
      <c r="D47" s="41">
        <v>1215</v>
      </c>
      <c r="E47" s="35">
        <f t="shared" si="3"/>
        <v>0</v>
      </c>
      <c r="F47" s="8"/>
    </row>
    <row r="48" spans="1:6" x14ac:dyDescent="0.25">
      <c r="A48" s="12">
        <f t="shared" si="0"/>
        <v>33</v>
      </c>
      <c r="B48" s="8" t="s">
        <v>53</v>
      </c>
      <c r="C48" s="28"/>
      <c r="D48" s="41">
        <v>1360</v>
      </c>
      <c r="E48" s="35">
        <f t="shared" si="3"/>
        <v>0</v>
      </c>
      <c r="F48" s="8"/>
    </row>
    <row r="49" spans="1:6" x14ac:dyDescent="0.25">
      <c r="A49" s="12">
        <f t="shared" si="0"/>
        <v>34</v>
      </c>
      <c r="B49" s="8" t="s">
        <v>54</v>
      </c>
      <c r="C49" s="28"/>
      <c r="D49" s="41">
        <v>560</v>
      </c>
      <c r="E49" s="35">
        <f t="shared" si="3"/>
        <v>0</v>
      </c>
      <c r="F49" s="8"/>
    </row>
    <row r="50" spans="1:6" x14ac:dyDescent="0.25">
      <c r="A50" s="12">
        <f t="shared" si="0"/>
        <v>35</v>
      </c>
      <c r="B50" s="8" t="s">
        <v>55</v>
      </c>
      <c r="C50" s="28"/>
      <c r="D50" s="41">
        <v>5746</v>
      </c>
      <c r="E50" s="35">
        <f t="shared" si="3"/>
        <v>0</v>
      </c>
      <c r="F50" s="8"/>
    </row>
    <row r="51" spans="1:6" x14ac:dyDescent="0.25">
      <c r="A51" s="12">
        <f t="shared" si="0"/>
        <v>36</v>
      </c>
      <c r="B51" s="8" t="s">
        <v>56</v>
      </c>
      <c r="C51" s="28"/>
      <c r="D51" s="41">
        <v>9029</v>
      </c>
      <c r="E51" s="35">
        <f t="shared" si="3"/>
        <v>0</v>
      </c>
      <c r="F51" s="8"/>
    </row>
    <row r="52" spans="1:6" x14ac:dyDescent="0.25">
      <c r="A52" s="12">
        <f t="shared" si="0"/>
        <v>37</v>
      </c>
      <c r="B52" s="25" t="s">
        <v>57</v>
      </c>
      <c r="C52" s="28"/>
      <c r="D52" s="41">
        <v>3730</v>
      </c>
      <c r="E52" s="35">
        <f t="shared" si="3"/>
        <v>0</v>
      </c>
      <c r="F52" s="8"/>
    </row>
    <row r="53" spans="1:6" x14ac:dyDescent="0.25">
      <c r="A53" s="12">
        <f t="shared" si="0"/>
        <v>38</v>
      </c>
      <c r="B53" s="8" t="s">
        <v>97</v>
      </c>
      <c r="C53" s="28"/>
      <c r="D53" s="41">
        <v>7825</v>
      </c>
      <c r="E53" s="35">
        <f t="shared" si="3"/>
        <v>0</v>
      </c>
      <c r="F53" s="8"/>
    </row>
    <row r="54" spans="1:6" x14ac:dyDescent="0.25">
      <c r="A54" s="12">
        <f t="shared" si="0"/>
        <v>39</v>
      </c>
      <c r="B54" s="8" t="s">
        <v>58</v>
      </c>
      <c r="C54" s="28"/>
      <c r="D54" s="41">
        <v>566</v>
      </c>
      <c r="E54" s="35">
        <f t="shared" si="3"/>
        <v>0</v>
      </c>
      <c r="F54" s="8"/>
    </row>
    <row r="55" spans="1:6" x14ac:dyDescent="0.25">
      <c r="A55" s="12">
        <f t="shared" si="0"/>
        <v>40</v>
      </c>
      <c r="B55" s="8" t="s">
        <v>59</v>
      </c>
      <c r="C55" s="28"/>
      <c r="D55" s="41">
        <v>410</v>
      </c>
      <c r="E55" s="35">
        <f t="shared" si="3"/>
        <v>0</v>
      </c>
      <c r="F55" s="8"/>
    </row>
    <row r="56" spans="1:6" x14ac:dyDescent="0.25">
      <c r="A56" s="12">
        <f t="shared" si="0"/>
        <v>41</v>
      </c>
      <c r="B56" s="8" t="s">
        <v>60</v>
      </c>
      <c r="C56" s="28"/>
      <c r="D56" s="41">
        <v>3925</v>
      </c>
      <c r="E56" s="35">
        <f t="shared" si="3"/>
        <v>0</v>
      </c>
      <c r="F56" s="8"/>
    </row>
    <row r="57" spans="1:6" x14ac:dyDescent="0.25">
      <c r="A57" s="12">
        <f t="shared" si="0"/>
        <v>42</v>
      </c>
      <c r="B57" s="8" t="s">
        <v>61</v>
      </c>
      <c r="C57" s="28"/>
      <c r="D57" s="48" t="s">
        <v>79</v>
      </c>
      <c r="E57" s="35"/>
      <c r="F57" s="8"/>
    </row>
    <row r="58" spans="1:6" x14ac:dyDescent="0.25">
      <c r="A58" s="12">
        <f t="shared" si="0"/>
        <v>43</v>
      </c>
      <c r="B58" s="8" t="s">
        <v>62</v>
      </c>
      <c r="C58" s="28"/>
      <c r="D58" s="48" t="s">
        <v>79</v>
      </c>
      <c r="E58" s="35"/>
      <c r="F58" s="8"/>
    </row>
    <row r="59" spans="1:6" x14ac:dyDescent="0.25">
      <c r="A59" s="12">
        <f t="shared" si="0"/>
        <v>44</v>
      </c>
      <c r="B59" s="8" t="s">
        <v>62</v>
      </c>
      <c r="C59" s="28"/>
      <c r="D59" s="48" t="s">
        <v>79</v>
      </c>
      <c r="E59" s="35"/>
      <c r="F59" s="8"/>
    </row>
    <row r="60" spans="1:6" x14ac:dyDescent="0.25">
      <c r="A60" s="12">
        <f t="shared" si="0"/>
        <v>45</v>
      </c>
      <c r="B60" s="8" t="s">
        <v>63</v>
      </c>
      <c r="C60" s="28"/>
      <c r="D60" s="41">
        <v>1385</v>
      </c>
      <c r="E60" s="35">
        <f t="shared" si="3"/>
        <v>0</v>
      </c>
      <c r="F60" s="8"/>
    </row>
    <row r="61" spans="1:6" x14ac:dyDescent="0.25">
      <c r="A61" s="12">
        <f t="shared" si="0"/>
        <v>46</v>
      </c>
      <c r="B61" s="8" t="s">
        <v>64</v>
      </c>
      <c r="C61" s="28"/>
      <c r="D61" s="41">
        <v>965</v>
      </c>
      <c r="E61" s="35">
        <f t="shared" si="3"/>
        <v>0</v>
      </c>
      <c r="F61" s="8"/>
    </row>
    <row r="62" spans="1:6" x14ac:dyDescent="0.25">
      <c r="A62" s="12">
        <f t="shared" si="0"/>
        <v>47</v>
      </c>
      <c r="B62" s="8" t="s">
        <v>65</v>
      </c>
      <c r="C62" s="28"/>
      <c r="D62" s="48">
        <v>1313</v>
      </c>
      <c r="E62" s="35">
        <v>0</v>
      </c>
      <c r="F62" s="8"/>
    </row>
    <row r="63" spans="1:6" x14ac:dyDescent="0.25">
      <c r="A63" s="12">
        <f t="shared" si="0"/>
        <v>48</v>
      </c>
      <c r="B63" s="8" t="s">
        <v>66</v>
      </c>
      <c r="C63" s="28"/>
      <c r="D63" s="44" t="s">
        <v>80</v>
      </c>
      <c r="E63" s="35">
        <v>0</v>
      </c>
      <c r="F63" s="8"/>
    </row>
    <row r="64" spans="1:6" x14ac:dyDescent="0.25">
      <c r="A64" s="12">
        <f t="shared" si="0"/>
        <v>49</v>
      </c>
      <c r="B64" s="8" t="s">
        <v>103</v>
      </c>
      <c r="C64" s="28"/>
      <c r="D64" s="41">
        <v>5372</v>
      </c>
      <c r="E64" s="35">
        <f t="shared" si="3"/>
        <v>0</v>
      </c>
      <c r="F64" s="8"/>
    </row>
    <row r="65" spans="1:6" x14ac:dyDescent="0.25">
      <c r="A65" s="12">
        <f t="shared" si="0"/>
        <v>50</v>
      </c>
      <c r="B65" s="8" t="s">
        <v>104</v>
      </c>
      <c r="C65" s="28"/>
      <c r="D65" s="41">
        <v>6988</v>
      </c>
      <c r="E65" s="35">
        <f t="shared" ref="E65" si="4">+C65*D65</f>
        <v>0</v>
      </c>
      <c r="F65" s="8"/>
    </row>
    <row r="66" spans="1:6" x14ac:dyDescent="0.25">
      <c r="A66" s="12">
        <f t="shared" si="0"/>
        <v>51</v>
      </c>
      <c r="B66" s="8" t="s">
        <v>105</v>
      </c>
      <c r="C66" s="28"/>
      <c r="D66" s="11">
        <v>8684</v>
      </c>
      <c r="E66" s="35">
        <f t="shared" si="3"/>
        <v>0</v>
      </c>
      <c r="F66" s="8"/>
    </row>
    <row r="67" spans="1:6" x14ac:dyDescent="0.25">
      <c r="A67" s="12">
        <f t="shared" si="0"/>
        <v>52</v>
      </c>
      <c r="B67" s="8" t="s">
        <v>106</v>
      </c>
      <c r="C67" s="28"/>
      <c r="D67" s="11">
        <v>11260</v>
      </c>
      <c r="E67" s="35">
        <f t="shared" ref="E67" si="5">+C67*D67</f>
        <v>0</v>
      </c>
      <c r="F67" s="8"/>
    </row>
    <row r="68" spans="1:6" x14ac:dyDescent="0.25">
      <c r="A68" s="12">
        <f t="shared" si="0"/>
        <v>53</v>
      </c>
      <c r="B68" s="8" t="s">
        <v>67</v>
      </c>
      <c r="C68" s="28"/>
      <c r="D68" s="41">
        <v>1170</v>
      </c>
      <c r="E68" s="35">
        <f t="shared" si="3"/>
        <v>0</v>
      </c>
      <c r="F68" s="8"/>
    </row>
    <row r="69" spans="1:6" x14ac:dyDescent="0.25">
      <c r="A69" s="12">
        <f t="shared" si="0"/>
        <v>54</v>
      </c>
      <c r="B69" s="8" t="s">
        <v>68</v>
      </c>
      <c r="C69" s="28"/>
      <c r="D69" s="41">
        <v>48</v>
      </c>
      <c r="E69" s="35">
        <f t="shared" si="3"/>
        <v>0</v>
      </c>
      <c r="F69" s="8"/>
    </row>
    <row r="70" spans="1:6" x14ac:dyDescent="0.25">
      <c r="A70" s="12">
        <f t="shared" si="0"/>
        <v>55</v>
      </c>
      <c r="B70" s="8" t="s">
        <v>69</v>
      </c>
      <c r="C70" s="28"/>
      <c r="D70" s="41">
        <v>2755</v>
      </c>
      <c r="E70" s="35">
        <f t="shared" si="3"/>
        <v>0</v>
      </c>
      <c r="F70" s="8"/>
    </row>
    <row r="71" spans="1:6" x14ac:dyDescent="0.25">
      <c r="A71" s="12">
        <f t="shared" si="0"/>
        <v>56</v>
      </c>
      <c r="B71" s="8" t="s">
        <v>70</v>
      </c>
      <c r="C71" s="28"/>
      <c r="D71" s="41">
        <v>1638</v>
      </c>
      <c r="E71" s="35">
        <f t="shared" si="3"/>
        <v>0</v>
      </c>
      <c r="F71" s="8"/>
    </row>
    <row r="72" spans="1:6" x14ac:dyDescent="0.25">
      <c r="A72" s="12">
        <f t="shared" si="0"/>
        <v>57</v>
      </c>
      <c r="B72" s="8" t="s">
        <v>71</v>
      </c>
      <c r="C72" s="28"/>
      <c r="D72" s="41">
        <v>550</v>
      </c>
      <c r="E72" s="35">
        <f t="shared" si="3"/>
        <v>0</v>
      </c>
      <c r="F72" s="8"/>
    </row>
    <row r="73" spans="1:6" x14ac:dyDescent="0.25">
      <c r="A73" s="12">
        <f t="shared" si="0"/>
        <v>58</v>
      </c>
      <c r="B73" s="8" t="s">
        <v>72</v>
      </c>
      <c r="C73" s="28"/>
      <c r="D73" s="11">
        <v>330</v>
      </c>
      <c r="E73" s="35">
        <f t="shared" si="3"/>
        <v>0</v>
      </c>
      <c r="F73" s="8"/>
    </row>
    <row r="74" spans="1:6" x14ac:dyDescent="0.25">
      <c r="A74" s="12">
        <f t="shared" si="0"/>
        <v>59</v>
      </c>
      <c r="B74" s="8" t="s">
        <v>88</v>
      </c>
      <c r="C74" s="28"/>
      <c r="D74" s="11">
        <v>65</v>
      </c>
      <c r="E74" s="35">
        <f t="shared" si="3"/>
        <v>0</v>
      </c>
      <c r="F74" s="8"/>
    </row>
    <row r="75" spans="1:6" x14ac:dyDescent="0.25">
      <c r="A75" s="12">
        <f t="shared" si="0"/>
        <v>60</v>
      </c>
      <c r="B75" s="8" t="s">
        <v>89</v>
      </c>
      <c r="C75" s="28"/>
      <c r="D75" s="11">
        <v>31</v>
      </c>
      <c r="E75" s="35">
        <f t="shared" si="3"/>
        <v>0</v>
      </c>
      <c r="F75" s="8"/>
    </row>
    <row r="76" spans="1:6" x14ac:dyDescent="0.25">
      <c r="A76" s="12">
        <f t="shared" si="0"/>
        <v>61</v>
      </c>
      <c r="B76" s="8" t="s">
        <v>73</v>
      </c>
      <c r="C76" s="28"/>
      <c r="D76" s="11">
        <v>875</v>
      </c>
      <c r="E76" s="35">
        <f t="shared" si="3"/>
        <v>0</v>
      </c>
      <c r="F76" s="8"/>
    </row>
    <row r="77" spans="1:6" x14ac:dyDescent="0.25">
      <c r="A77" s="12">
        <f t="shared" si="0"/>
        <v>62</v>
      </c>
      <c r="B77" s="8" t="s">
        <v>83</v>
      </c>
      <c r="C77" s="28"/>
      <c r="D77" s="41">
        <v>8210</v>
      </c>
      <c r="E77" s="35">
        <f t="shared" si="3"/>
        <v>0</v>
      </c>
      <c r="F77" s="8"/>
    </row>
    <row r="78" spans="1:6" x14ac:dyDescent="0.25">
      <c r="A78" s="12">
        <f t="shared" si="0"/>
        <v>63</v>
      </c>
      <c r="B78" s="8" t="s">
        <v>74</v>
      </c>
      <c r="C78" s="28"/>
      <c r="D78" s="41">
        <v>3820</v>
      </c>
      <c r="E78" s="35">
        <f t="shared" si="3"/>
        <v>0</v>
      </c>
      <c r="F78" s="8"/>
    </row>
    <row r="79" spans="1:6" x14ac:dyDescent="0.25">
      <c r="A79" s="12">
        <f t="shared" si="0"/>
        <v>64</v>
      </c>
      <c r="B79" s="8" t="s">
        <v>107</v>
      </c>
      <c r="C79" s="28"/>
      <c r="D79" s="41">
        <v>1560</v>
      </c>
      <c r="E79" s="35">
        <f t="shared" ref="E79" si="6">+C79*D79</f>
        <v>0</v>
      </c>
      <c r="F79" s="8"/>
    </row>
    <row r="80" spans="1:6" ht="30" customHeight="1" x14ac:dyDescent="0.25">
      <c r="A80" s="20"/>
      <c r="B80" s="21" t="s">
        <v>75</v>
      </c>
      <c r="C80" s="20"/>
      <c r="D80" s="20"/>
      <c r="E80" s="36">
        <f>+SUM(E14:E79)</f>
        <v>112264</v>
      </c>
      <c r="F80" s="8"/>
    </row>
    <row r="81" spans="1:6" ht="30" customHeight="1" x14ac:dyDescent="0.25">
      <c r="A81" s="20"/>
      <c r="B81" s="22" t="s">
        <v>4</v>
      </c>
      <c r="C81" s="20"/>
      <c r="D81" s="20"/>
      <c r="E81" s="37">
        <f>+'Options Page'!E44</f>
        <v>0</v>
      </c>
      <c r="F81" s="8"/>
    </row>
    <row r="82" spans="1:6" ht="30" customHeight="1" x14ac:dyDescent="0.25">
      <c r="A82" s="19"/>
      <c r="B82" s="23" t="s">
        <v>5</v>
      </c>
      <c r="C82" s="19"/>
      <c r="D82" s="19"/>
      <c r="E82" s="38">
        <f>+E80+E81</f>
        <v>112264</v>
      </c>
      <c r="F82" s="18"/>
    </row>
    <row r="83" spans="1:6" x14ac:dyDescent="0.25">
      <c r="A83" s="8"/>
      <c r="B83" s="8"/>
      <c r="C83" s="8"/>
      <c r="D83" s="8"/>
      <c r="E83" s="8"/>
      <c r="F83" s="8"/>
    </row>
    <row r="84" spans="1:6" x14ac:dyDescent="0.25">
      <c r="A84" s="1"/>
      <c r="B84" s="1"/>
      <c r="C84" s="1"/>
      <c r="D84" s="1"/>
      <c r="E84" s="1"/>
      <c r="F84" s="1"/>
    </row>
    <row r="85" spans="1:6" ht="41.25" customHeight="1" x14ac:dyDescent="0.25">
      <c r="A85" s="42" t="s">
        <v>9</v>
      </c>
      <c r="B85" s="29"/>
      <c r="C85" s="17" t="s">
        <v>8</v>
      </c>
      <c r="D85" s="50"/>
      <c r="E85" s="50"/>
      <c r="F85" s="1"/>
    </row>
    <row r="86" spans="1:6" ht="26.25" customHeight="1" x14ac:dyDescent="0.25">
      <c r="A86" s="49" t="s">
        <v>28</v>
      </c>
      <c r="B86" s="49"/>
      <c r="C86" s="49"/>
      <c r="D86" s="49"/>
      <c r="E86" s="49"/>
      <c r="F86" s="49"/>
    </row>
    <row r="87" spans="1:6" ht="18.75" customHeight="1" thickBot="1" x14ac:dyDescent="0.3">
      <c r="A87" s="43"/>
      <c r="B87" s="43"/>
      <c r="C87" s="43"/>
      <c r="D87" s="43"/>
      <c r="E87" s="43" t="s">
        <v>100</v>
      </c>
      <c r="F87" s="43"/>
    </row>
  </sheetData>
  <mergeCells count="5">
    <mergeCell ref="A86:F86"/>
    <mergeCell ref="D85:E85"/>
    <mergeCell ref="A4:B4"/>
    <mergeCell ref="A5:B5"/>
    <mergeCell ref="A15:F15"/>
  </mergeCells>
  <pageMargins left="0.7" right="0.7" top="0.75" bottom="0.75" header="0.3" footer="0.3"/>
  <pageSetup scale="90" fitToHeight="0" orientation="portrait" r:id="rId1"/>
  <headerFooter>
    <oddFooter>&amp;LPage 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6"/>
  <sheetViews>
    <sheetView workbookViewId="0">
      <selection activeCell="B24" sqref="B24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 t="s">
        <v>92</v>
      </c>
      <c r="D1" s="1"/>
      <c r="E1" s="1"/>
      <c r="F1" s="1"/>
    </row>
    <row r="2" spans="1:6" ht="21" x14ac:dyDescent="0.35">
      <c r="A2" s="1"/>
      <c r="B2" s="1"/>
      <c r="C2" s="3" t="s">
        <v>17</v>
      </c>
      <c r="D2" s="2"/>
      <c r="E2" s="2"/>
      <c r="F2" s="1"/>
    </row>
    <row r="3" spans="1:6" ht="21" x14ac:dyDescent="0.25">
      <c r="A3" s="1"/>
      <c r="B3" s="1"/>
      <c r="C3" s="34" t="s">
        <v>18</v>
      </c>
      <c r="D3" s="2"/>
      <c r="E3" s="2"/>
      <c r="F3" s="1"/>
    </row>
    <row r="4" spans="1:6" ht="16.5" thickBot="1" x14ac:dyDescent="0.3">
      <c r="A4" s="4"/>
      <c r="B4" s="4"/>
      <c r="C4" s="33"/>
      <c r="D4" s="5"/>
      <c r="E4" s="5"/>
      <c r="F4" s="4"/>
    </row>
    <row r="5" spans="1:6" ht="9.75" customHeight="1" x14ac:dyDescent="0.25">
      <c r="A5" s="8"/>
      <c r="B5" s="8"/>
      <c r="C5" s="24"/>
      <c r="D5" s="24"/>
      <c r="E5" s="24"/>
      <c r="F5" s="8"/>
    </row>
    <row r="6" spans="1:6" x14ac:dyDescent="0.25">
      <c r="A6" s="9" t="s">
        <v>10</v>
      </c>
      <c r="B6" s="32">
        <f>+'Order Page'!$B$7</f>
        <v>0</v>
      </c>
      <c r="C6" s="8"/>
      <c r="D6" s="9" t="s">
        <v>8</v>
      </c>
      <c r="E6" s="31">
        <f>+'Order Page'!$E$7</f>
        <v>0</v>
      </c>
      <c r="F6" s="8"/>
    </row>
    <row r="7" spans="1:6" ht="9.75" customHeight="1" x14ac:dyDescent="0.25">
      <c r="A7" s="8"/>
      <c r="B7" s="8"/>
      <c r="C7" s="24"/>
      <c r="D7" s="24"/>
      <c r="E7" s="24"/>
      <c r="F7" s="8"/>
    </row>
    <row r="8" spans="1:6" x14ac:dyDescent="0.25">
      <c r="A8" s="7"/>
      <c r="B8" s="7" t="s">
        <v>3</v>
      </c>
      <c r="C8" s="7" t="s">
        <v>0</v>
      </c>
      <c r="D8" s="7" t="s">
        <v>1</v>
      </c>
      <c r="E8" s="7" t="s">
        <v>6</v>
      </c>
      <c r="F8" s="16"/>
    </row>
    <row r="9" spans="1:6" x14ac:dyDescent="0.25">
      <c r="A9" s="12"/>
      <c r="B9" s="8" t="s">
        <v>24</v>
      </c>
      <c r="C9" s="28"/>
      <c r="D9" s="35">
        <v>1485</v>
      </c>
      <c r="E9" s="35">
        <f t="shared" ref="E9:E13" si="0">+C9*D9</f>
        <v>0</v>
      </c>
      <c r="F9" s="8"/>
    </row>
    <row r="10" spans="1:6" x14ac:dyDescent="0.25">
      <c r="A10" s="8"/>
      <c r="B10" s="8" t="s">
        <v>19</v>
      </c>
      <c r="C10" s="28"/>
      <c r="D10" s="10" t="s">
        <v>23</v>
      </c>
      <c r="E10" s="10"/>
      <c r="F10" s="8"/>
    </row>
    <row r="11" spans="1:6" x14ac:dyDescent="0.25">
      <c r="A11" s="8"/>
      <c r="B11" s="8" t="s">
        <v>84</v>
      </c>
      <c r="C11" s="28"/>
      <c r="D11" s="35">
        <v>98</v>
      </c>
      <c r="E11" s="35">
        <f t="shared" si="0"/>
        <v>0</v>
      </c>
      <c r="F11" s="8"/>
    </row>
    <row r="12" spans="1:6" x14ac:dyDescent="0.25">
      <c r="A12" s="8"/>
      <c r="B12" s="8" t="s">
        <v>26</v>
      </c>
      <c r="C12" s="28"/>
      <c r="D12" s="35">
        <v>1965</v>
      </c>
      <c r="E12" s="35">
        <f t="shared" si="0"/>
        <v>0</v>
      </c>
      <c r="F12" s="8"/>
    </row>
    <row r="13" spans="1:6" x14ac:dyDescent="0.25">
      <c r="A13" s="8"/>
      <c r="B13" s="8" t="s">
        <v>85</v>
      </c>
      <c r="C13" s="28"/>
      <c r="D13" s="35">
        <v>633</v>
      </c>
      <c r="E13" s="35">
        <f t="shared" si="0"/>
        <v>0</v>
      </c>
      <c r="F13" s="8"/>
    </row>
    <row r="14" spans="1:6" x14ac:dyDescent="0.25">
      <c r="A14" s="8"/>
      <c r="B14" s="9" t="s">
        <v>25</v>
      </c>
      <c r="C14" s="55"/>
      <c r="D14" s="55"/>
      <c r="E14" s="10"/>
      <c r="F14" s="8"/>
    </row>
    <row r="15" spans="1:6" x14ac:dyDescent="0.25">
      <c r="A15" s="12"/>
      <c r="B15" s="8" t="s">
        <v>20</v>
      </c>
      <c r="C15" s="28"/>
      <c r="D15" s="35">
        <v>429</v>
      </c>
      <c r="E15" s="35">
        <f t="shared" ref="E15:E16" si="1">+C15*D15</f>
        <v>0</v>
      </c>
      <c r="F15" s="8"/>
    </row>
    <row r="16" spans="1:6" x14ac:dyDescent="0.25">
      <c r="A16" s="12"/>
      <c r="B16" s="8" t="s">
        <v>21</v>
      </c>
      <c r="C16" s="28"/>
      <c r="D16" s="35">
        <v>552</v>
      </c>
      <c r="E16" s="35">
        <f t="shared" si="1"/>
        <v>0</v>
      </c>
      <c r="F16" s="8"/>
    </row>
    <row r="17" spans="1:6" x14ac:dyDescent="0.25">
      <c r="A17" s="15"/>
      <c r="B17" s="15" t="s">
        <v>7</v>
      </c>
      <c r="C17" s="14"/>
      <c r="D17" s="13"/>
      <c r="E17" s="13"/>
      <c r="F17" s="13"/>
    </row>
    <row r="18" spans="1:6" x14ac:dyDescent="0.25">
      <c r="A18" s="7"/>
      <c r="B18" s="7" t="s">
        <v>3</v>
      </c>
      <c r="C18" s="7" t="s">
        <v>0</v>
      </c>
      <c r="D18" s="7" t="s">
        <v>1</v>
      </c>
      <c r="E18" s="7" t="s">
        <v>6</v>
      </c>
      <c r="F18" s="16"/>
    </row>
    <row r="19" spans="1:6" x14ac:dyDescent="0.25">
      <c r="A19" s="12"/>
      <c r="B19" s="30"/>
      <c r="C19" s="28"/>
      <c r="D19" s="39"/>
      <c r="E19" s="35">
        <f t="shared" ref="E19:E43" si="2">+C19*D19</f>
        <v>0</v>
      </c>
      <c r="F19" s="8"/>
    </row>
    <row r="20" spans="1:6" x14ac:dyDescent="0.25">
      <c r="A20" s="12"/>
      <c r="B20" s="30"/>
      <c r="C20" s="28"/>
      <c r="D20" s="39"/>
      <c r="E20" s="35">
        <f t="shared" si="2"/>
        <v>0</v>
      </c>
      <c r="F20" s="8"/>
    </row>
    <row r="21" spans="1:6" x14ac:dyDescent="0.25">
      <c r="A21" s="12"/>
      <c r="B21" s="30"/>
      <c r="C21" s="28"/>
      <c r="D21" s="39"/>
      <c r="E21" s="35">
        <f t="shared" si="2"/>
        <v>0</v>
      </c>
      <c r="F21" s="8"/>
    </row>
    <row r="22" spans="1:6" x14ac:dyDescent="0.25">
      <c r="A22" s="12"/>
      <c r="B22" s="30"/>
      <c r="C22" s="28"/>
      <c r="D22" s="39"/>
      <c r="E22" s="35">
        <f t="shared" si="2"/>
        <v>0</v>
      </c>
      <c r="F22" s="8"/>
    </row>
    <row r="23" spans="1:6" x14ac:dyDescent="0.25">
      <c r="A23" s="12"/>
      <c r="B23" s="30"/>
      <c r="C23" s="28"/>
      <c r="D23" s="39"/>
      <c r="E23" s="35">
        <f t="shared" si="2"/>
        <v>0</v>
      </c>
      <c r="F23" s="8"/>
    </row>
    <row r="24" spans="1:6" x14ac:dyDescent="0.25">
      <c r="A24" s="12"/>
      <c r="B24" s="30"/>
      <c r="C24" s="28"/>
      <c r="D24" s="39"/>
      <c r="E24" s="35">
        <f t="shared" si="2"/>
        <v>0</v>
      </c>
      <c r="F24" s="8"/>
    </row>
    <row r="25" spans="1:6" x14ac:dyDescent="0.25">
      <c r="A25" s="12"/>
      <c r="B25" s="30"/>
      <c r="C25" s="28"/>
      <c r="D25" s="39"/>
      <c r="E25" s="35">
        <f t="shared" si="2"/>
        <v>0</v>
      </c>
      <c r="F25" s="8"/>
    </row>
    <row r="26" spans="1:6" x14ac:dyDescent="0.25">
      <c r="A26" s="12"/>
      <c r="B26" s="30"/>
      <c r="C26" s="28"/>
      <c r="D26" s="39"/>
      <c r="E26" s="35">
        <f t="shared" si="2"/>
        <v>0</v>
      </c>
      <c r="F26" s="8"/>
    </row>
    <row r="27" spans="1:6" x14ac:dyDescent="0.25">
      <c r="A27" s="12"/>
      <c r="B27" s="30"/>
      <c r="C27" s="28"/>
      <c r="D27" s="39"/>
      <c r="E27" s="35">
        <f t="shared" si="2"/>
        <v>0</v>
      </c>
      <c r="F27" s="8"/>
    </row>
    <row r="28" spans="1:6" x14ac:dyDescent="0.25">
      <c r="A28" s="12"/>
      <c r="B28" s="30"/>
      <c r="C28" s="28"/>
      <c r="D28" s="39"/>
      <c r="E28" s="35">
        <f t="shared" ref="E28:E30" si="3">+C28*D28</f>
        <v>0</v>
      </c>
      <c r="F28" s="8"/>
    </row>
    <row r="29" spans="1:6" x14ac:dyDescent="0.25">
      <c r="A29" s="12"/>
      <c r="B29" s="30"/>
      <c r="C29" s="28"/>
      <c r="D29" s="39"/>
      <c r="E29" s="35">
        <f t="shared" si="3"/>
        <v>0</v>
      </c>
      <c r="F29" s="8"/>
    </row>
    <row r="30" spans="1:6" x14ac:dyDescent="0.25">
      <c r="A30" s="12"/>
      <c r="B30" s="30"/>
      <c r="C30" s="28"/>
      <c r="D30" s="39"/>
      <c r="E30" s="35">
        <f t="shared" si="3"/>
        <v>0</v>
      </c>
      <c r="F30" s="8"/>
    </row>
    <row r="31" spans="1:6" x14ac:dyDescent="0.25">
      <c r="A31" s="12"/>
      <c r="B31" s="30"/>
      <c r="C31" s="28"/>
      <c r="D31" s="39"/>
      <c r="E31" s="35">
        <f t="shared" si="2"/>
        <v>0</v>
      </c>
      <c r="F31" s="8"/>
    </row>
    <row r="32" spans="1:6" x14ac:dyDescent="0.25">
      <c r="A32" s="12"/>
      <c r="B32" s="30"/>
      <c r="C32" s="28"/>
      <c r="D32" s="39"/>
      <c r="E32" s="35">
        <f t="shared" si="2"/>
        <v>0</v>
      </c>
      <c r="F32" s="8"/>
    </row>
    <row r="33" spans="1:6" x14ac:dyDescent="0.25">
      <c r="A33" s="12"/>
      <c r="B33" s="30"/>
      <c r="C33" s="28"/>
      <c r="D33" s="39"/>
      <c r="E33" s="35">
        <f t="shared" si="2"/>
        <v>0</v>
      </c>
      <c r="F33" s="8"/>
    </row>
    <row r="34" spans="1:6" x14ac:dyDescent="0.25">
      <c r="A34" s="12"/>
      <c r="B34" s="30"/>
      <c r="C34" s="28"/>
      <c r="D34" s="39"/>
      <c r="E34" s="35">
        <f t="shared" si="2"/>
        <v>0</v>
      </c>
      <c r="F34" s="8"/>
    </row>
    <row r="35" spans="1:6" x14ac:dyDescent="0.25">
      <c r="A35" s="12"/>
      <c r="B35" s="30"/>
      <c r="C35" s="28"/>
      <c r="D35" s="40"/>
      <c r="E35" s="35">
        <f t="shared" si="2"/>
        <v>0</v>
      </c>
      <c r="F35" s="8"/>
    </row>
    <row r="36" spans="1:6" x14ac:dyDescent="0.25">
      <c r="A36" s="12"/>
      <c r="B36" s="30"/>
      <c r="C36" s="28"/>
      <c r="D36" s="40"/>
      <c r="E36" s="35">
        <f t="shared" si="2"/>
        <v>0</v>
      </c>
      <c r="F36" s="8"/>
    </row>
    <row r="37" spans="1:6" x14ac:dyDescent="0.25">
      <c r="A37" s="12"/>
      <c r="B37" s="30"/>
      <c r="C37" s="28"/>
      <c r="D37" s="39"/>
      <c r="E37" s="35">
        <f t="shared" si="2"/>
        <v>0</v>
      </c>
      <c r="F37" s="8"/>
    </row>
    <row r="38" spans="1:6" x14ac:dyDescent="0.25">
      <c r="A38" s="12"/>
      <c r="B38" s="30"/>
      <c r="C38" s="28"/>
      <c r="D38" s="39"/>
      <c r="E38" s="35">
        <f t="shared" si="2"/>
        <v>0</v>
      </c>
      <c r="F38" s="8"/>
    </row>
    <row r="39" spans="1:6" x14ac:dyDescent="0.25">
      <c r="A39" s="12"/>
      <c r="B39" s="30"/>
      <c r="C39" s="28"/>
      <c r="D39" s="39"/>
      <c r="E39" s="35">
        <f t="shared" si="2"/>
        <v>0</v>
      </c>
      <c r="F39" s="8"/>
    </row>
    <row r="40" spans="1:6" x14ac:dyDescent="0.25">
      <c r="A40" s="12"/>
      <c r="B40" s="30"/>
      <c r="C40" s="28"/>
      <c r="D40" s="39"/>
      <c r="E40" s="35">
        <f t="shared" si="2"/>
        <v>0</v>
      </c>
      <c r="F40" s="8"/>
    </row>
    <row r="41" spans="1:6" x14ac:dyDescent="0.25">
      <c r="A41" s="12"/>
      <c r="B41" s="30"/>
      <c r="C41" s="28"/>
      <c r="D41" s="39"/>
      <c r="E41" s="35">
        <f t="shared" si="2"/>
        <v>0</v>
      </c>
      <c r="F41" s="8"/>
    </row>
    <row r="42" spans="1:6" x14ac:dyDescent="0.25">
      <c r="A42" s="12"/>
      <c r="B42" s="30"/>
      <c r="C42" s="28"/>
      <c r="D42" s="39"/>
      <c r="E42" s="35">
        <f t="shared" si="2"/>
        <v>0</v>
      </c>
      <c r="F42" s="8"/>
    </row>
    <row r="43" spans="1:6" x14ac:dyDescent="0.25">
      <c r="A43" s="12"/>
      <c r="B43" s="30"/>
      <c r="C43" s="28"/>
      <c r="D43" s="39"/>
      <c r="E43" s="35">
        <f t="shared" si="2"/>
        <v>0</v>
      </c>
      <c r="F43" s="8"/>
    </row>
    <row r="44" spans="1:6" ht="30" customHeight="1" x14ac:dyDescent="0.25">
      <c r="A44" s="20"/>
      <c r="B44" s="21" t="s">
        <v>22</v>
      </c>
      <c r="C44" s="20"/>
      <c r="D44" s="20"/>
      <c r="E44" s="36">
        <f>+SUM(E9:E43)</f>
        <v>0</v>
      </c>
      <c r="F44" s="8"/>
    </row>
    <row r="45" spans="1:6" x14ac:dyDescent="0.25">
      <c r="A45" s="1"/>
      <c r="B45" s="1"/>
      <c r="C45" s="1"/>
      <c r="D45" s="1"/>
      <c r="E45" s="1"/>
      <c r="F45" s="1"/>
    </row>
    <row r="46" spans="1:6" ht="26.25" customHeight="1" thickBot="1" x14ac:dyDescent="0.3">
      <c r="A46" s="54" t="s">
        <v>28</v>
      </c>
      <c r="B46" s="54"/>
      <c r="C46" s="54"/>
      <c r="D46" s="54"/>
      <c r="E46" s="54"/>
      <c r="F46" s="54"/>
    </row>
  </sheetData>
  <mergeCells count="2">
    <mergeCell ref="A46:F46"/>
    <mergeCell ref="C14:D14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2024-03-08T14:11:27Z</cp:lastPrinted>
  <dcterms:created xsi:type="dcterms:W3CDTF">2023-06-06T13:15:30Z</dcterms:created>
  <dcterms:modified xsi:type="dcterms:W3CDTF">2025-11-17T16:35:33Z</dcterms:modified>
</cp:coreProperties>
</file>